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4525"/>
</workbook>
</file>

<file path=xl/calcChain.xml><?xml version="1.0" encoding="utf-8"?>
<calcChain xmlns="http://schemas.openxmlformats.org/spreadsheetml/2006/main">
  <c r="D33" i="1" l="1"/>
  <c r="D31" i="1"/>
  <c r="D28" i="1"/>
  <c r="D25" i="1"/>
  <c r="D19" i="1"/>
  <c r="D15" i="1"/>
  <c r="D6" i="1"/>
  <c r="C41" i="1"/>
  <c r="C33" i="1"/>
  <c r="C31" i="1"/>
  <c r="C28" i="1"/>
  <c r="C25" i="1"/>
  <c r="C19" i="1"/>
  <c r="C15" i="1"/>
  <c r="C6" i="1"/>
  <c r="D41" i="1" l="1"/>
  <c r="E40" i="1"/>
  <c r="F40" i="1"/>
  <c r="E41" i="1" l="1"/>
  <c r="F41" i="1"/>
  <c r="E7" i="1"/>
  <c r="F7" i="1"/>
  <c r="E8" i="1"/>
  <c r="F8" i="1"/>
  <c r="E12" i="1"/>
  <c r="F12" i="1"/>
  <c r="E17" i="1"/>
  <c r="F17" i="1"/>
  <c r="E19" i="1"/>
  <c r="F19" i="1"/>
  <c r="E20" i="1"/>
  <c r="F20" i="1"/>
  <c r="E35" i="1" l="1"/>
  <c r="F35" i="1"/>
  <c r="E6" i="1" l="1"/>
  <c r="E9" i="1"/>
  <c r="E10" i="1"/>
  <c r="E11" i="1"/>
  <c r="E13" i="1"/>
  <c r="E14" i="1"/>
  <c r="E15" i="1"/>
  <c r="E16" i="1"/>
  <c r="E18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6" i="1"/>
  <c r="E37" i="1"/>
  <c r="E38" i="1"/>
  <c r="E39" i="1"/>
  <c r="F6" i="1" l="1"/>
  <c r="F9" i="1"/>
  <c r="F10" i="1"/>
  <c r="F11" i="1"/>
  <c r="F13" i="1"/>
  <c r="F14" i="1"/>
  <c r="F15" i="1"/>
  <c r="F16" i="1"/>
  <c r="F18" i="1"/>
  <c r="F21" i="1"/>
  <c r="F22" i="1"/>
  <c r="F25" i="1"/>
  <c r="F26" i="1"/>
  <c r="F27" i="1"/>
  <c r="F28" i="1"/>
  <c r="F29" i="1"/>
  <c r="F30" i="1"/>
  <c r="F31" i="1"/>
  <c r="F32" i="1"/>
  <c r="F33" i="1"/>
  <c r="F34" i="1"/>
  <c r="F36" i="1"/>
  <c r="F37" i="1"/>
  <c r="F38" i="1"/>
  <c r="F39" i="1"/>
</calcChain>
</file>

<file path=xl/sharedStrings.xml><?xml version="1.0" encoding="utf-8"?>
<sst xmlns="http://schemas.openxmlformats.org/spreadsheetml/2006/main" count="85" uniqueCount="85">
  <si>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</si>
  <si>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</si>
  <si>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</si>
  <si>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</si>
  <si>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</si>
  <si>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</si>
  <si>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</si>
  <si>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</si>
  <si>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</si>
  <si>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</si>
  <si>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</si>
  <si>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</si>
  <si>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</si>
  <si>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</si>
  <si>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</si>
  <si>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</si>
  <si>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</si>
  <si>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</si>
  <si>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</si>
  <si>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</si>
  <si>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</si>
  <si>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</si>
  <si>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</si>
  <si>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</si>
  <si>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</si>
  <si>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</si>
  <si>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</si>
  <si>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</si>
  <si>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</si>
  <si>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</si>
  <si>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</si>
  <si>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</si>
  <si>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</si>
  <si>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</si>
  <si>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</si>
  <si>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</si>
  <si>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</si>
  <si>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</si>
  <si>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</si>
  <si>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</si>
  <si>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</si>
  <si>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</si>
  <si>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</si>
  <si>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</si>
  <si>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</si>
  <si>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</si>
  <si>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</si>
  <si>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</si>
  <si>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</si>
  <si>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</si>
  <si>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</si>
  <si>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</si>
  <si>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</si>
  <si>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</si>
  <si>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</si>
  <si>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</si>
  <si>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</si>
  <si>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</si>
  <si>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</si>
  <si>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</si>
  <si>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</si>
  <si>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</si>
  <si>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</si>
  <si>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245</t>
  </si>
  <si>
    <t>321</t>
  </si>
  <si>
    <t>Пособия, компенсации и иные социальные выплаты гражданам, кроме публичных нормативных обязательств</t>
  </si>
  <si>
    <t>323</t>
  </si>
  <si>
    <t>Приобретение товаров, работ, услуг в пользу граждан в целях их социального обеспечения</t>
  </si>
  <si>
    <t>700</t>
  </si>
  <si>
    <t>730</t>
  </si>
  <si>
    <t>Обслуживание муниципального долга</t>
  </si>
  <si>
    <t>Прочая закупка товаров, работ и услуг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</si>
  <si>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</si>
  <si>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</si>
  <si>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</si>
  <si>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</si>
  <si>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</si>
  <si>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</si>
  <si>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880</t>
  </si>
  <si>
    <t>Специальные расходы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</si>
  <si>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</si>
  <si>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А.Э.Перепелица</t>
  </si>
  <si>
    <t>Приложение к сведениям об исполнении бюджета  района
по состоянию на 01.12.2019</t>
  </si>
  <si>
    <t>на 01.12.2019</t>
  </si>
  <si>
    <t>Исполнитель: Хурсанова Татьяна Владимировна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</si>
</sst>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5" fontId="6" fillId="0" borderId="0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165" fontId="6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9" fontId="6" fillId="0" borderId="0" xfId="1" applyNumberFormat="1" applyFont="1" applyBorder="1" applyAlignment="1" applyProtection="1">
      <alignment horizontal="left" wrapText="1"/>
    </xf>
    <xf numFmtId="165" fontId="6" fillId="0" borderId="0" xfId="0" applyNumberFormat="1" applyFont="1" applyBorder="1" applyAlignment="1">
      <alignment horizontal="left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0"/>
  <sheetViews>
    <sheetView showGridLines="0" tabSelected="1" topLeftCell="A28" workbookViewId="0">
      <selection activeCell="A46" sqref="A46"/>
    </sheetView>
  </sheetViews>
  <sheetFormatPr defaultRowHeight="12.75" customHeight="1" outlineLevelRow="1" x14ac:dyDescent="0.2"/>
  <cols>
    <col min="1" max="1" width="7.7109375" style="8" customWidth="1"/>
    <col min="2" max="2" width="69.425781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42" t="s">
        <v>82</v>
      </c>
      <c r="D1" s="43"/>
      <c r="E1" s="43"/>
      <c r="F1" s="43"/>
    </row>
    <row r="2" spans="1:6" ht="24" customHeight="1" x14ac:dyDescent="0.25">
      <c r="A2" s="41" t="s">
        <v>56</v>
      </c>
      <c r="B2" s="41"/>
      <c r="C2" s="41"/>
      <c r="D2" s="41"/>
      <c r="E2" s="41"/>
      <c r="F2" s="41"/>
    </row>
    <row r="3" spans="1:6" ht="19.5" customHeight="1" x14ac:dyDescent="0.25">
      <c r="A3" s="41" t="s">
        <v>83</v>
      </c>
      <c r="B3" s="41"/>
      <c r="C3" s="41"/>
      <c r="D3" s="41"/>
      <c r="E3" s="41"/>
      <c r="F3" s="41"/>
    </row>
    <row r="4" spans="1:6" ht="18.75" customHeight="1" x14ac:dyDescent="0.2">
      <c r="F4" s="10" t="s">
        <v>59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57</v>
      </c>
      <c r="D5" s="16" t="s">
        <v>58</v>
      </c>
      <c r="E5" s="17" t="s">
        <v>61</v>
      </c>
      <c r="F5" s="17" t="s">
        <v>60</v>
      </c>
    </row>
    <row r="6" spans="1:6" ht="57" outlineLevel="1" x14ac:dyDescent="0.2">
      <c r="A6" s="28" t="s">
        <v>2</v>
      </c>
      <c r="B6" s="29" t="s">
        <v>3</v>
      </c>
      <c r="C6" s="30">
        <f>SUM(C7:C14)</f>
        <v>398437.5</v>
      </c>
      <c r="D6" s="30">
        <f>SUM(D7:D14)</f>
        <v>331050.7</v>
      </c>
      <c r="E6" s="18">
        <f t="shared" ref="E6:E40" si="0">D6-C6</f>
        <v>-67386.799999999988</v>
      </c>
      <c r="F6" s="19">
        <f t="shared" ref="F6:F41" si="1">D6/C6*100</f>
        <v>83.08723450980392</v>
      </c>
    </row>
    <row r="7" spans="1:6" ht="15" outlineLevel="1" x14ac:dyDescent="0.2">
      <c r="A7" s="31" t="s">
        <v>4</v>
      </c>
      <c r="B7" s="32" t="s">
        <v>5</v>
      </c>
      <c r="C7" s="33">
        <v>82669.3</v>
      </c>
      <c r="D7" s="33">
        <v>66782.3</v>
      </c>
      <c r="E7" s="20">
        <f t="shared" si="0"/>
        <v>-15887</v>
      </c>
      <c r="F7" s="21">
        <f t="shared" si="1"/>
        <v>80.782467010123469</v>
      </c>
    </row>
    <row r="8" spans="1:6" ht="30" outlineLevel="1" x14ac:dyDescent="0.2">
      <c r="A8" s="31" t="s">
        <v>6</v>
      </c>
      <c r="B8" s="32" t="s">
        <v>7</v>
      </c>
      <c r="C8" s="33">
        <v>4343.3</v>
      </c>
      <c r="D8" s="33">
        <v>3797.8</v>
      </c>
      <c r="E8" s="20">
        <f t="shared" si="0"/>
        <v>-545.5</v>
      </c>
      <c r="F8" s="21">
        <f t="shared" si="1"/>
        <v>87.440425482927736</v>
      </c>
    </row>
    <row r="9" spans="1:6" ht="45" outlineLevel="1" x14ac:dyDescent="0.2">
      <c r="A9" s="31" t="s">
        <v>8</v>
      </c>
      <c r="B9" s="32" t="s">
        <v>9</v>
      </c>
      <c r="C9" s="33">
        <v>529.70000000000005</v>
      </c>
      <c r="D9" s="33">
        <v>382.7</v>
      </c>
      <c r="E9" s="20">
        <f t="shared" si="0"/>
        <v>-147.00000000000006</v>
      </c>
      <c r="F9" s="21">
        <f t="shared" si="1"/>
        <v>72.248442514630923</v>
      </c>
    </row>
    <row r="10" spans="1:6" ht="30" outlineLevel="1" x14ac:dyDescent="0.2">
      <c r="A10" s="31" t="s">
        <v>10</v>
      </c>
      <c r="B10" s="32" t="s">
        <v>11</v>
      </c>
      <c r="C10" s="33">
        <v>25000.1</v>
      </c>
      <c r="D10" s="33">
        <v>19947.8</v>
      </c>
      <c r="E10" s="20">
        <f t="shared" si="0"/>
        <v>-5052.2999999999993</v>
      </c>
      <c r="F10" s="21">
        <f t="shared" si="1"/>
        <v>79.790880836476646</v>
      </c>
    </row>
    <row r="11" spans="1:6" ht="15" outlineLevel="1" x14ac:dyDescent="0.2">
      <c r="A11" s="31" t="s">
        <v>12</v>
      </c>
      <c r="B11" s="32" t="s">
        <v>13</v>
      </c>
      <c r="C11" s="33">
        <v>212728.7</v>
      </c>
      <c r="D11" s="33">
        <v>179424.6</v>
      </c>
      <c r="E11" s="20">
        <f t="shared" si="0"/>
        <v>-33304.100000000006</v>
      </c>
      <c r="F11" s="21">
        <f t="shared" si="1"/>
        <v>84.34433153589525</v>
      </c>
    </row>
    <row r="12" spans="1:6" ht="30" outlineLevel="1" x14ac:dyDescent="0.2">
      <c r="A12" s="31" t="s">
        <v>14</v>
      </c>
      <c r="B12" s="32" t="s">
        <v>15</v>
      </c>
      <c r="C12" s="33">
        <v>11201.9</v>
      </c>
      <c r="D12" s="33">
        <v>9878.4</v>
      </c>
      <c r="E12" s="20">
        <f t="shared" si="0"/>
        <v>-1323.5</v>
      </c>
      <c r="F12" s="21">
        <f t="shared" si="1"/>
        <v>88.185040037850726</v>
      </c>
    </row>
    <row r="13" spans="1:6" ht="45" outlineLevel="1" x14ac:dyDescent="0.2">
      <c r="A13" s="31" t="s">
        <v>16</v>
      </c>
      <c r="B13" s="32" t="s">
        <v>17</v>
      </c>
      <c r="C13" s="33">
        <v>1374.2</v>
      </c>
      <c r="D13" s="33">
        <v>594</v>
      </c>
      <c r="E13" s="20">
        <f t="shared" si="0"/>
        <v>-780.2</v>
      </c>
      <c r="F13" s="21">
        <f t="shared" si="1"/>
        <v>43.225149177703386</v>
      </c>
    </row>
    <row r="14" spans="1:6" s="1" customFormat="1" ht="45" x14ac:dyDescent="0.2">
      <c r="A14" s="31" t="s">
        <v>18</v>
      </c>
      <c r="B14" s="32" t="s">
        <v>19</v>
      </c>
      <c r="C14" s="33">
        <v>60590.3</v>
      </c>
      <c r="D14" s="33">
        <v>50243.1</v>
      </c>
      <c r="E14" s="20">
        <f t="shared" si="0"/>
        <v>-10347.200000000004</v>
      </c>
      <c r="F14" s="21">
        <f t="shared" si="1"/>
        <v>82.922679042685047</v>
      </c>
    </row>
    <row r="15" spans="1:6" ht="28.5" outlineLevel="1" x14ac:dyDescent="0.2">
      <c r="A15" s="28" t="s">
        <v>20</v>
      </c>
      <c r="B15" s="29" t="s">
        <v>21</v>
      </c>
      <c r="C15" s="30">
        <f>SUM(C16:C18)</f>
        <v>278873</v>
      </c>
      <c r="D15" s="30">
        <f>SUM(D16:D18)</f>
        <v>221324</v>
      </c>
      <c r="E15" s="18">
        <f t="shared" si="0"/>
        <v>-57549</v>
      </c>
      <c r="F15" s="19">
        <f t="shared" si="1"/>
        <v>79.363724706228282</v>
      </c>
    </row>
    <row r="16" spans="1:6" ht="30" outlineLevel="1" x14ac:dyDescent="0.2">
      <c r="A16" s="31" t="s">
        <v>22</v>
      </c>
      <c r="B16" s="32" t="s">
        <v>23</v>
      </c>
      <c r="C16" s="33">
        <v>59607.4</v>
      </c>
      <c r="D16" s="33">
        <v>45800</v>
      </c>
      <c r="E16" s="20">
        <f t="shared" si="0"/>
        <v>-13807.400000000001</v>
      </c>
      <c r="F16" s="21">
        <f t="shared" si="1"/>
        <v>76.836097531514554</v>
      </c>
    </row>
    <row r="17" spans="1:7" ht="15" outlineLevel="1" x14ac:dyDescent="0.2">
      <c r="A17" s="31" t="s">
        <v>24</v>
      </c>
      <c r="B17" s="32" t="s">
        <v>71</v>
      </c>
      <c r="C17" s="33">
        <v>215965.6</v>
      </c>
      <c r="D17" s="33">
        <v>173524</v>
      </c>
      <c r="E17" s="20">
        <f t="shared" si="0"/>
        <v>-42441.600000000006</v>
      </c>
      <c r="F17" s="21">
        <f t="shared" si="1"/>
        <v>80.347981345177189</v>
      </c>
    </row>
    <row r="18" spans="1:7" s="1" customFormat="1" ht="45" x14ac:dyDescent="0.2">
      <c r="A18" s="31" t="s">
        <v>63</v>
      </c>
      <c r="B18" s="32" t="s">
        <v>72</v>
      </c>
      <c r="C18" s="33">
        <v>3300</v>
      </c>
      <c r="D18" s="33">
        <v>2000</v>
      </c>
      <c r="E18" s="20">
        <f t="shared" si="0"/>
        <v>-1300</v>
      </c>
      <c r="F18" s="21">
        <f t="shared" si="1"/>
        <v>60.606060606060609</v>
      </c>
    </row>
    <row r="19" spans="1:7" ht="14.25" outlineLevel="1" x14ac:dyDescent="0.2">
      <c r="A19" s="28" t="s">
        <v>25</v>
      </c>
      <c r="B19" s="29" t="s">
        <v>26</v>
      </c>
      <c r="C19" s="30">
        <f>SUM(C20:C24)</f>
        <v>22377.199999999997</v>
      </c>
      <c r="D19" s="30">
        <f>SUM(D20:D24)</f>
        <v>20465.5</v>
      </c>
      <c r="E19" s="18">
        <f t="shared" si="0"/>
        <v>-1911.6999999999971</v>
      </c>
      <c r="F19" s="19">
        <f t="shared" si="1"/>
        <v>91.456929374541957</v>
      </c>
    </row>
    <row r="20" spans="1:7" ht="15" outlineLevel="1" x14ac:dyDescent="0.2">
      <c r="A20" s="31" t="s">
        <v>27</v>
      </c>
      <c r="B20" s="32" t="s">
        <v>28</v>
      </c>
      <c r="C20" s="33">
        <v>1546.8</v>
      </c>
      <c r="D20" s="33">
        <v>1172.5</v>
      </c>
      <c r="E20" s="20">
        <f t="shared" si="0"/>
        <v>-374.29999999999995</v>
      </c>
      <c r="F20" s="21">
        <f t="shared" si="1"/>
        <v>75.801655029738811</v>
      </c>
    </row>
    <row r="21" spans="1:7" ht="30" outlineLevel="1" x14ac:dyDescent="0.2">
      <c r="A21" s="31" t="s">
        <v>64</v>
      </c>
      <c r="B21" s="32" t="s">
        <v>65</v>
      </c>
      <c r="C21" s="33">
        <v>7072.2</v>
      </c>
      <c r="D21" s="33">
        <v>6143.9</v>
      </c>
      <c r="E21" s="20">
        <f t="shared" si="0"/>
        <v>-928.30000000000018</v>
      </c>
      <c r="F21" s="21">
        <f t="shared" si="1"/>
        <v>86.873957184468765</v>
      </c>
    </row>
    <row r="22" spans="1:7" ht="15" outlineLevel="1" x14ac:dyDescent="0.2">
      <c r="A22" s="31" t="s">
        <v>29</v>
      </c>
      <c r="B22" s="32" t="s">
        <v>30</v>
      </c>
      <c r="C22" s="33">
        <v>6015.8</v>
      </c>
      <c r="D22" s="33">
        <v>6015.8</v>
      </c>
      <c r="E22" s="20">
        <f t="shared" si="0"/>
        <v>0</v>
      </c>
      <c r="F22" s="21">
        <f t="shared" si="1"/>
        <v>100</v>
      </c>
    </row>
    <row r="23" spans="1:7" ht="30" outlineLevel="1" x14ac:dyDescent="0.2">
      <c r="A23" s="31" t="s">
        <v>66</v>
      </c>
      <c r="B23" s="32" t="s">
        <v>67</v>
      </c>
      <c r="C23" s="33">
        <v>288</v>
      </c>
      <c r="D23" s="33">
        <v>246.1</v>
      </c>
      <c r="E23" s="20">
        <f t="shared" si="0"/>
        <v>-41.900000000000006</v>
      </c>
      <c r="F23" s="21">
        <v>0</v>
      </c>
    </row>
    <row r="24" spans="1:7" s="1" customFormat="1" ht="15" outlineLevel="1" x14ac:dyDescent="0.2">
      <c r="A24" s="31" t="s">
        <v>31</v>
      </c>
      <c r="B24" s="32" t="s">
        <v>32</v>
      </c>
      <c r="C24" s="33">
        <v>7454.4</v>
      </c>
      <c r="D24" s="33">
        <v>6887.2</v>
      </c>
      <c r="E24" s="20">
        <f t="shared" si="0"/>
        <v>-567.19999999999982</v>
      </c>
      <c r="F24" s="21">
        <v>0</v>
      </c>
    </row>
    <row r="25" spans="1:7" s="1" customFormat="1" ht="28.5" x14ac:dyDescent="0.2">
      <c r="A25" s="28" t="s">
        <v>33</v>
      </c>
      <c r="B25" s="29" t="s">
        <v>34</v>
      </c>
      <c r="C25" s="30">
        <f>SUM(C26:C27)</f>
        <v>132375.20000000001</v>
      </c>
      <c r="D25" s="30">
        <f>SUM(D26:D27)</f>
        <v>46846</v>
      </c>
      <c r="E25" s="18">
        <f t="shared" si="0"/>
        <v>-85529.200000000012</v>
      </c>
      <c r="F25" s="19">
        <f t="shared" si="1"/>
        <v>35.388803945149846</v>
      </c>
    </row>
    <row r="26" spans="1:7" ht="30" outlineLevel="1" x14ac:dyDescent="0.2">
      <c r="A26" s="31" t="s">
        <v>35</v>
      </c>
      <c r="B26" s="32" t="s">
        <v>36</v>
      </c>
      <c r="C26" s="33">
        <v>3007.5</v>
      </c>
      <c r="D26" s="33">
        <v>3007.5</v>
      </c>
      <c r="E26" s="20">
        <f t="shared" si="0"/>
        <v>0</v>
      </c>
      <c r="F26" s="21">
        <f t="shared" si="1"/>
        <v>100</v>
      </c>
    </row>
    <row r="27" spans="1:7" s="1" customFormat="1" ht="30" outlineLevel="1" x14ac:dyDescent="0.2">
      <c r="A27" s="31" t="s">
        <v>37</v>
      </c>
      <c r="B27" s="32" t="s">
        <v>38</v>
      </c>
      <c r="C27" s="33">
        <v>129367.7</v>
      </c>
      <c r="D27" s="33">
        <v>43838.5</v>
      </c>
      <c r="E27" s="20">
        <f t="shared" si="0"/>
        <v>-85529.2</v>
      </c>
      <c r="F27" s="21">
        <f t="shared" si="1"/>
        <v>33.886742981439724</v>
      </c>
    </row>
    <row r="28" spans="1:7" s="1" customFormat="1" ht="28.5" x14ac:dyDescent="0.2">
      <c r="A28" s="28" t="s">
        <v>39</v>
      </c>
      <c r="B28" s="29" t="s">
        <v>40</v>
      </c>
      <c r="C28" s="30">
        <f>SUM(C29:C30)</f>
        <v>723344.4</v>
      </c>
      <c r="D28" s="30">
        <f>SUM(D29:D30)</f>
        <v>591954.1</v>
      </c>
      <c r="E28" s="18">
        <f t="shared" si="0"/>
        <v>-131390.30000000005</v>
      </c>
      <c r="F28" s="19">
        <f t="shared" si="1"/>
        <v>81.835720301422114</v>
      </c>
      <c r="G28" s="2"/>
    </row>
    <row r="29" spans="1:7" ht="45" outlineLevel="1" x14ac:dyDescent="0.2">
      <c r="A29" s="31" t="s">
        <v>41</v>
      </c>
      <c r="B29" s="32" t="s">
        <v>42</v>
      </c>
      <c r="C29" s="33">
        <v>635510.80000000005</v>
      </c>
      <c r="D29" s="33">
        <v>514909.4</v>
      </c>
      <c r="E29" s="20">
        <f t="shared" si="0"/>
        <v>-120601.40000000002</v>
      </c>
      <c r="F29" s="21">
        <f t="shared" si="1"/>
        <v>81.02291888666565</v>
      </c>
    </row>
    <row r="30" spans="1:7" s="1" customFormat="1" ht="15" outlineLevel="1" x14ac:dyDescent="0.2">
      <c r="A30" s="31" t="s">
        <v>43</v>
      </c>
      <c r="B30" s="32" t="s">
        <v>44</v>
      </c>
      <c r="C30" s="33">
        <v>87833.600000000006</v>
      </c>
      <c r="D30" s="33">
        <v>77044.7</v>
      </c>
      <c r="E30" s="20">
        <f t="shared" si="0"/>
        <v>-10788.900000000009</v>
      </c>
      <c r="F30" s="21">
        <f t="shared" si="1"/>
        <v>87.716659683765656</v>
      </c>
    </row>
    <row r="31" spans="1:7" ht="14.25" outlineLevel="1" x14ac:dyDescent="0.2">
      <c r="A31" s="28" t="s">
        <v>68</v>
      </c>
      <c r="B31" s="29" t="s">
        <v>73</v>
      </c>
      <c r="C31" s="30">
        <f>C32</f>
        <v>24400.2</v>
      </c>
      <c r="D31" s="30">
        <f>D32</f>
        <v>11730.1</v>
      </c>
      <c r="E31" s="18">
        <f t="shared" si="0"/>
        <v>-12670.1</v>
      </c>
      <c r="F31" s="19">
        <f t="shared" si="1"/>
        <v>48.073786280440324</v>
      </c>
    </row>
    <row r="32" spans="1:7" s="1" customFormat="1" ht="15" outlineLevel="1" x14ac:dyDescent="0.2">
      <c r="A32" s="31" t="s">
        <v>69</v>
      </c>
      <c r="B32" s="32" t="s">
        <v>70</v>
      </c>
      <c r="C32" s="33">
        <v>24400.2</v>
      </c>
      <c r="D32" s="33">
        <v>11730.1</v>
      </c>
      <c r="E32" s="20">
        <f t="shared" si="0"/>
        <v>-12670.1</v>
      </c>
      <c r="F32" s="21">
        <f t="shared" si="1"/>
        <v>48.073786280440324</v>
      </c>
    </row>
    <row r="33" spans="1:6" s="1" customFormat="1" ht="14.25" x14ac:dyDescent="0.2">
      <c r="A33" s="28" t="s">
        <v>45</v>
      </c>
      <c r="B33" s="29" t="s">
        <v>46</v>
      </c>
      <c r="C33" s="30">
        <f>SUM(C34:C40)</f>
        <v>574654.5</v>
      </c>
      <c r="D33" s="30">
        <f>SUM(D34:D40)</f>
        <v>304975.40000000002</v>
      </c>
      <c r="E33" s="18">
        <f t="shared" si="0"/>
        <v>-269679.09999999998</v>
      </c>
      <c r="F33" s="19">
        <f t="shared" si="1"/>
        <v>53.071088802054113</v>
      </c>
    </row>
    <row r="34" spans="1:6" ht="45" outlineLevel="1" x14ac:dyDescent="0.2">
      <c r="A34" s="31" t="s">
        <v>47</v>
      </c>
      <c r="B34" s="32" t="s">
        <v>48</v>
      </c>
      <c r="C34" s="33">
        <v>356379.9</v>
      </c>
      <c r="D34" s="33">
        <v>215275</v>
      </c>
      <c r="E34" s="20">
        <f t="shared" si="0"/>
        <v>-141104.90000000002</v>
      </c>
      <c r="F34" s="21">
        <f t="shared" si="1"/>
        <v>60.406044224155174</v>
      </c>
    </row>
    <row r="35" spans="1:6" ht="45" outlineLevel="1" x14ac:dyDescent="0.2">
      <c r="A35" s="31" t="s">
        <v>74</v>
      </c>
      <c r="B35" s="32" t="s">
        <v>75</v>
      </c>
      <c r="C35" s="33">
        <v>209057</v>
      </c>
      <c r="D35" s="33">
        <v>85571</v>
      </c>
      <c r="E35" s="20">
        <f t="shared" si="0"/>
        <v>-123486</v>
      </c>
      <c r="F35" s="21">
        <f t="shared" si="1"/>
        <v>40.931898955787176</v>
      </c>
    </row>
    <row r="36" spans="1:6" ht="30" outlineLevel="1" x14ac:dyDescent="0.2">
      <c r="A36" s="31" t="s">
        <v>49</v>
      </c>
      <c r="B36" s="32" t="s">
        <v>50</v>
      </c>
      <c r="C36" s="33">
        <v>21</v>
      </c>
      <c r="D36" s="33">
        <v>0</v>
      </c>
      <c r="E36" s="20">
        <f t="shared" si="0"/>
        <v>-21</v>
      </c>
      <c r="F36" s="21">
        <f t="shared" si="1"/>
        <v>0</v>
      </c>
    </row>
    <row r="37" spans="1:6" ht="15" outlineLevel="1" x14ac:dyDescent="0.2">
      <c r="A37" s="31" t="s">
        <v>51</v>
      </c>
      <c r="B37" s="32" t="s">
        <v>52</v>
      </c>
      <c r="C37" s="33">
        <v>60.6</v>
      </c>
      <c r="D37" s="33">
        <v>18.899999999999999</v>
      </c>
      <c r="E37" s="20">
        <f t="shared" si="0"/>
        <v>-41.7</v>
      </c>
      <c r="F37" s="21">
        <f t="shared" si="1"/>
        <v>31.188118811881182</v>
      </c>
    </row>
    <row r="38" spans="1:6" ht="15" outlineLevel="1" x14ac:dyDescent="0.2">
      <c r="A38" s="31" t="s">
        <v>53</v>
      </c>
      <c r="B38" s="32" t="s">
        <v>54</v>
      </c>
      <c r="C38" s="33">
        <v>3365.2</v>
      </c>
      <c r="D38" s="33">
        <v>3339.7</v>
      </c>
      <c r="E38" s="20">
        <f t="shared" si="0"/>
        <v>-25.5</v>
      </c>
      <c r="F38" s="21">
        <f t="shared" si="1"/>
        <v>99.242244145964577</v>
      </c>
    </row>
    <row r="39" spans="1:6" ht="15" outlineLevel="1" x14ac:dyDescent="0.2">
      <c r="A39" s="31" t="s">
        <v>76</v>
      </c>
      <c r="B39" s="32" t="s">
        <v>77</v>
      </c>
      <c r="C39" s="33">
        <v>5000</v>
      </c>
      <c r="D39" s="33">
        <v>0</v>
      </c>
      <c r="E39" s="20">
        <f t="shared" si="0"/>
        <v>-5000</v>
      </c>
      <c r="F39" s="21">
        <f t="shared" si="1"/>
        <v>0</v>
      </c>
    </row>
    <row r="40" spans="1:6" ht="15" outlineLevel="1" x14ac:dyDescent="0.2">
      <c r="A40" s="31" t="s">
        <v>78</v>
      </c>
      <c r="B40" s="32" t="s">
        <v>79</v>
      </c>
      <c r="C40" s="33">
        <v>770.8</v>
      </c>
      <c r="D40" s="33">
        <v>770.8</v>
      </c>
      <c r="E40" s="20">
        <f t="shared" si="0"/>
        <v>0</v>
      </c>
      <c r="F40" s="21">
        <f t="shared" si="1"/>
        <v>100</v>
      </c>
    </row>
    <row r="41" spans="1:6" s="1" customFormat="1" ht="14.25" outlineLevel="1" x14ac:dyDescent="0.2">
      <c r="A41" s="34" t="s">
        <v>55</v>
      </c>
      <c r="B41" s="35"/>
      <c r="C41" s="36">
        <f>C6+C15+C19+C25+C28+C31+C33</f>
        <v>2154462</v>
      </c>
      <c r="D41" s="36">
        <f>D6+D15+D19+D25+D28+D31+D33</f>
        <v>1528345.7999999998</v>
      </c>
      <c r="E41" s="18">
        <f>D41-C41</f>
        <v>-626116.20000000019</v>
      </c>
      <c r="F41" s="19">
        <f t="shared" si="1"/>
        <v>70.938628762076092</v>
      </c>
    </row>
    <row r="42" spans="1:6" s="1" customFormat="1" ht="14.25" outlineLevel="1" x14ac:dyDescent="0.2">
      <c r="A42" s="22"/>
      <c r="B42" s="23"/>
      <c r="C42" s="24"/>
      <c r="D42" s="24"/>
      <c r="E42" s="25"/>
      <c r="F42" s="26"/>
    </row>
    <row r="43" spans="1:6" s="7" customFormat="1" ht="36.75" customHeight="1" outlineLevel="1" x14ac:dyDescent="0.25">
      <c r="A43" s="45" t="s">
        <v>80</v>
      </c>
      <c r="B43" s="45"/>
      <c r="C43" s="27"/>
      <c r="D43" s="27"/>
      <c r="E43" s="46" t="s">
        <v>81</v>
      </c>
      <c r="F43" s="46"/>
    </row>
    <row r="44" spans="1:6" ht="12.75" customHeight="1" x14ac:dyDescent="0.2">
      <c r="A44" s="12"/>
      <c r="B44" s="13"/>
      <c r="C44" s="14"/>
      <c r="D44" s="14"/>
      <c r="E44" s="11"/>
      <c r="F44" s="11"/>
    </row>
    <row r="45" spans="1:6" ht="12.75" customHeight="1" x14ac:dyDescent="0.2">
      <c r="A45" s="44" t="s">
        <v>84</v>
      </c>
      <c r="B45" s="44"/>
      <c r="C45" s="44"/>
      <c r="D45" s="44"/>
      <c r="E45" s="44"/>
      <c r="F45" s="44"/>
    </row>
    <row r="46" spans="1:6" ht="12.75" customHeight="1" x14ac:dyDescent="0.2">
      <c r="A46" s="37" t="s">
        <v>62</v>
      </c>
      <c r="B46" s="38"/>
      <c r="C46" s="39"/>
      <c r="D46" s="40"/>
      <c r="E46" s="37"/>
      <c r="F46" s="37"/>
    </row>
    <row r="47" spans="1:6" ht="12.75" customHeight="1" x14ac:dyDescent="0.2">
      <c r="A47" s="37"/>
      <c r="B47" s="38"/>
      <c r="C47" s="39"/>
      <c r="D47" s="40"/>
      <c r="E47" s="37"/>
      <c r="F47" s="37"/>
    </row>
    <row r="48" spans="1:6" ht="12.75" customHeight="1" x14ac:dyDescent="0.2">
      <c r="A48" s="37"/>
      <c r="B48" s="38"/>
      <c r="C48" s="39"/>
      <c r="D48" s="40"/>
      <c r="E48" s="37"/>
      <c r="F48" s="37"/>
    </row>
    <row r="49" spans="3:4" ht="12.75" customHeight="1" x14ac:dyDescent="0.2">
      <c r="C49" s="3"/>
      <c r="D49" s="4"/>
    </row>
    <row r="50" spans="3:4" ht="12.75" customHeight="1" x14ac:dyDescent="0.2">
      <c r="C50" s="5"/>
      <c r="D50" s="5"/>
    </row>
  </sheetData>
  <mergeCells count="6">
    <mergeCell ref="A2:F2"/>
    <mergeCell ref="C1:F1"/>
    <mergeCell ref="A3:F3"/>
    <mergeCell ref="A45:F45"/>
    <mergeCell ref="A43:B43"/>
    <mergeCell ref="E43:F43"/>
  </mergeCells>
  <pageMargins left="0.51181102362204722" right="0.51181102362204722" top="0.35433070866141736" bottom="0.35433070866141736" header="0.31496062992125984" footer="0.31496062992125984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</cp:lastModifiedBy>
  <cp:lastPrinted>2019-11-26T10:21:54Z</cp:lastPrinted>
  <dcterms:created xsi:type="dcterms:W3CDTF">2017-06-16T05:03:32Z</dcterms:created>
  <dcterms:modified xsi:type="dcterms:W3CDTF">2019-12-18T09:43:28Z</dcterms:modified>
</cp:coreProperties>
</file>